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ded cost" sheetId="1" state="visible" r:id="rId1"/>
  </sheets>
  <definedNames>
    <definedName name="_xlnm.Print_Area" localSheetId="0">'Landed cost'!$A$1:$M$39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######"/>
    <numFmt numFmtId="165" formatCode="#,##0.00##"/>
    <numFmt numFmtId="166" formatCode="#,##0.0"/>
    <numFmt numFmtId="167" formatCode="0.0%"/>
    <numFmt numFmtId="168" formatCode="#,##0.0000"/>
  </numFmts>
  <fonts count="10">
    <font>
      <name val="Calibri"/>
      <family val="2"/>
      <color theme="1"/>
      <sz val="11"/>
      <scheme val="minor"/>
    </font>
    <font>
      <b val="1"/>
      <color rgb="002B3D9C"/>
      <sz val="18"/>
    </font>
    <font>
      <color rgb="00586074"/>
      <sz val="9"/>
    </font>
    <font>
      <b val="1"/>
      <color rgb="00586074"/>
      <sz val="9"/>
    </font>
    <font>
      <b val="1"/>
      <color rgb="002B3D9C"/>
      <sz val="10"/>
    </font>
    <font>
      <sz val="9"/>
    </font>
    <font>
      <b val="1"/>
      <sz val="9"/>
    </font>
    <font>
      <b val="1"/>
    </font>
    <font>
      <i val="1"/>
      <color rgb="00586074"/>
      <sz val="8"/>
    </font>
    <font>
      <color rgb="00586074"/>
      <sz val="8"/>
    </font>
  </fonts>
  <fills count="4">
    <fill>
      <patternFill/>
    </fill>
    <fill>
      <patternFill patternType="gray125"/>
    </fill>
    <fill>
      <patternFill patternType="solid">
        <fgColor rgb="00F3F5FB"/>
      </patternFill>
    </fill>
    <fill>
      <patternFill patternType="solid">
        <fgColor rgb="00E1E6F7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/>
    </xf>
    <xf numFmtId="0" fontId="3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4" fillId="0" borderId="0" pivotButton="0" quotePrefix="0" xfId="0"/>
    <xf numFmtId="0" fontId="5" fillId="0" borderId="1" pivotButton="0" quotePrefix="0" xfId="0"/>
    <xf numFmtId="4" fontId="0" fillId="0" borderId="1" pivotButton="0" quotePrefix="0" xfId="0"/>
    <xf numFmtId="0" fontId="6" fillId="0" borderId="1" pivotButton="0" quotePrefix="0" xfId="0"/>
    <xf numFmtId="4" fontId="0" fillId="2" borderId="1" pivotButton="0" quotePrefix="0" xfId="0"/>
    <xf numFmtId="0" fontId="6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3" fontId="0" fillId="0" borderId="1" applyAlignment="1" pivotButton="0" quotePrefix="0" xfId="0">
      <alignment vertical="top"/>
    </xf>
    <xf numFmtId="165" fontId="0" fillId="0" borderId="1" applyAlignment="1" pivotButton="0" quotePrefix="0" xfId="0">
      <alignment vertical="top"/>
    </xf>
    <xf numFmtId="4" fontId="0" fillId="2" borderId="1" applyAlignment="1" pivotButton="0" quotePrefix="0" xfId="0">
      <alignment vertical="top"/>
    </xf>
    <xf numFmtId="166" fontId="0" fillId="0" borderId="1" applyAlignment="1" pivotButton="0" quotePrefix="0" xfId="0">
      <alignment vertical="top"/>
    </xf>
    <xf numFmtId="167" fontId="0" fillId="2" borderId="1" applyAlignment="1" pivotButton="0" quotePrefix="0" xfId="0">
      <alignment vertical="top"/>
    </xf>
    <xf numFmtId="2" fontId="0" fillId="0" borderId="1" applyAlignment="1" pivotButton="0" quotePrefix="0" xfId="0">
      <alignment vertical="top"/>
    </xf>
    <xf numFmtId="168" fontId="0" fillId="2" borderId="1" applyAlignment="1" pivotButton="0" quotePrefix="0" xfId="0">
      <alignment vertical="top"/>
    </xf>
    <xf numFmtId="0" fontId="7" fillId="0" borderId="0" applyAlignment="1" pivotButton="0" quotePrefix="0" xfId="0">
      <alignment horizontal="right"/>
    </xf>
    <xf numFmtId="3" fontId="7" fillId="0" borderId="1" pivotButton="0" quotePrefix="0" xfId="0"/>
    <xf numFmtId="4" fontId="7" fillId="0" borderId="1" pivotButton="0" quotePrefix="0" xfId="0"/>
    <xf numFmtId="166" fontId="7" fillId="0" borderId="1" pivotButton="0" quotePrefix="0" xfId="0"/>
    <xf numFmtId="167" fontId="7" fillId="0" borderId="1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9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8" customWidth="1" min="3" max="3"/>
    <col width="11" customWidth="1" min="4" max="4"/>
    <col width="13" customWidth="1" min="5" max="5"/>
    <col width="10" customWidth="1" min="6" max="6"/>
    <col width="9" customWidth="1" min="7" max="7"/>
    <col width="12" customWidth="1" min="8" max="8"/>
    <col width="12" customWidth="1" min="9" max="9"/>
    <col width="8" customWidth="1" min="10" max="10"/>
    <col width="11" customWidth="1" min="11" max="11"/>
    <col width="13" customWidth="1" min="12" max="12"/>
    <col width="11" customWidth="1" min="13" max="13"/>
  </cols>
  <sheetData>
    <row r="1" ht="30" customHeight="1">
      <c r="A1" s="1" t="inlineStr">
        <is>
          <t>LANDED COST SHEET</t>
        </is>
      </c>
    </row>
    <row r="2">
      <c r="A2" s="2" t="inlineStr">
        <is>
          <t>Import costing: shipment costs allocated to each item. Grey cells are formulas.</t>
        </is>
      </c>
    </row>
    <row r="3">
      <c r="A3" s="3" t="inlineStr">
        <is>
          <t>Shipment / PO reference</t>
        </is>
      </c>
      <c r="B3" s="4" t="n"/>
      <c r="C3" s="4" t="n"/>
      <c r="D3" s="4" t="n"/>
      <c r="E3" s="4" t="n"/>
      <c r="F3" s="3" t="inlineStr">
        <is>
          <t>Supplier invoice No.</t>
        </is>
      </c>
      <c r="G3" s="4" t="n"/>
      <c r="H3" s="4" t="n"/>
      <c r="I3" s="4" t="n"/>
      <c r="J3" s="4" t="n"/>
      <c r="K3" s="4" t="n"/>
      <c r="L3" s="4" t="n"/>
      <c r="M3" s="4" t="n"/>
    </row>
    <row r="4">
      <c r="A4" s="3" t="inlineStr">
        <is>
          <t>Incoterms rule and place</t>
        </is>
      </c>
      <c r="B4" s="4" t="n"/>
      <c r="C4" s="4" t="n"/>
      <c r="D4" s="4" t="n"/>
      <c r="E4" s="4" t="n"/>
      <c r="F4" s="3" t="inlineStr">
        <is>
          <t>Invoice currency</t>
        </is>
      </c>
      <c r="G4" s="4" t="n"/>
      <c r="H4" s="4" t="n"/>
      <c r="I4" s="4" t="n"/>
      <c r="J4" s="4" t="n"/>
      <c r="K4" s="4" t="n"/>
      <c r="L4" s="4" t="n"/>
      <c r="M4" s="4" t="n"/>
    </row>
    <row r="5">
      <c r="A5" s="3" t="inlineStr">
        <is>
          <t>Your currency</t>
        </is>
      </c>
      <c r="B5" s="4" t="n"/>
      <c r="C5" s="4" t="n"/>
      <c r="D5" s="4" t="n"/>
      <c r="E5" s="4" t="n"/>
      <c r="F5" s="3" t="inlineStr">
        <is>
          <t>Exchange rate to your currency</t>
        </is>
      </c>
      <c r="G5" s="4" t="n"/>
      <c r="H5" s="4" t="n"/>
      <c r="I5" s="5" t="n"/>
      <c r="J5" s="4" t="n"/>
      <c r="K5" s="4" t="n"/>
      <c r="L5" s="4" t="n"/>
      <c r="M5" s="4" t="n"/>
    </row>
    <row r="6">
      <c r="A6" s="3" t="inlineStr">
        <is>
          <t>Allocate by (VALUE or WEIGHT)</t>
        </is>
      </c>
      <c r="B6" s="4" t="n"/>
      <c r="C6" s="4" t="inlineStr">
        <is>
          <t>VALUE</t>
        </is>
      </c>
      <c r="D6" s="4" t="n"/>
      <c r="E6" s="4" t="n"/>
      <c r="F6" s="3" t="inlineStr">
        <is>
          <t>Duty base (CIF or FOB)</t>
        </is>
      </c>
      <c r="G6" s="4" t="n"/>
      <c r="H6" s="4" t="n"/>
      <c r="I6" s="4" t="inlineStr">
        <is>
          <t>CIF</t>
        </is>
      </c>
      <c r="J6" s="4" t="n"/>
      <c r="K6" s="4" t="n"/>
      <c r="L6" s="4" t="n"/>
      <c r="M6" s="4" t="n"/>
    </row>
    <row r="8">
      <c r="A8" s="6" t="inlineStr">
        <is>
          <t>SHIPMENT COSTS (in your currency)</t>
        </is>
      </c>
    </row>
    <row r="9">
      <c r="A9" s="7" t="inlineStr">
        <is>
          <t>International freight</t>
        </is>
      </c>
      <c r="B9" s="4" t="n"/>
      <c r="C9" s="4" t="n"/>
      <c r="D9" s="4" t="n"/>
      <c r="E9" s="8" t="n"/>
    </row>
    <row r="10">
      <c r="A10" s="7" t="inlineStr">
        <is>
          <t>Insurance</t>
        </is>
      </c>
      <c r="B10" s="4" t="n"/>
      <c r="C10" s="4" t="n"/>
      <c r="D10" s="4" t="n"/>
      <c r="E10" s="8" t="n"/>
    </row>
    <row r="11">
      <c r="A11" s="7" t="inlineStr">
        <is>
          <t>Origin charges (if not in the price)</t>
        </is>
      </c>
      <c r="B11" s="4" t="n"/>
      <c r="C11" s="4" t="n"/>
      <c r="D11" s="4" t="n"/>
      <c r="E11" s="8" t="n"/>
    </row>
    <row r="12">
      <c r="A12" s="7" t="inlineStr">
        <is>
          <t>Destination charges (THC, D/O and others)</t>
        </is>
      </c>
      <c r="B12" s="4" t="n"/>
      <c r="C12" s="4" t="n"/>
      <c r="D12" s="4" t="n"/>
      <c r="E12" s="8" t="n"/>
    </row>
    <row r="13">
      <c r="A13" s="7" t="inlineStr">
        <is>
          <t>Customs brokerage</t>
        </is>
      </c>
      <c r="B13" s="4" t="n"/>
      <c r="C13" s="4" t="n"/>
      <c r="D13" s="4" t="n"/>
      <c r="E13" s="8" t="n"/>
    </row>
    <row r="14">
      <c r="A14" s="7" t="inlineStr">
        <is>
          <t>Inland transport to your warehouse</t>
        </is>
      </c>
      <c r="B14" s="4" t="n"/>
      <c r="C14" s="4" t="n"/>
      <c r="D14" s="4" t="n"/>
      <c r="E14" s="8" t="n"/>
    </row>
    <row r="15">
      <c r="A15" s="7" t="inlineStr">
        <is>
          <t>Other (inspection, testing, bank charges)</t>
        </is>
      </c>
      <c r="B15" s="4" t="n"/>
      <c r="C15" s="4" t="n"/>
      <c r="D15" s="4" t="n"/>
      <c r="E15" s="8" t="n"/>
    </row>
    <row r="16">
      <c r="A16" s="9" t="inlineStr">
        <is>
          <t>Freight + insurance (added to the value on a CIF base)</t>
        </is>
      </c>
      <c r="B16" s="4" t="n"/>
      <c r="C16" s="4" t="n"/>
      <c r="D16" s="4" t="n"/>
      <c r="E16" s="10">
        <f>N(E9)+N(E10)</f>
        <v/>
      </c>
    </row>
    <row r="17">
      <c r="A17" s="9" t="inlineStr">
        <is>
          <t>Other shipment costs</t>
        </is>
      </c>
      <c r="B17" s="4" t="n"/>
      <c r="C17" s="4" t="n"/>
      <c r="D17" s="4" t="n"/>
      <c r="E17" s="10">
        <f>SUM(E11:E15)</f>
        <v/>
      </c>
    </row>
    <row r="19" ht="44" customHeight="1">
      <c r="A19" s="11" t="inlineStr">
        <is>
          <t>Item / description</t>
        </is>
      </c>
      <c r="B19" s="11" t="inlineStr">
        <is>
          <t>HS code</t>
        </is>
      </c>
      <c r="C19" s="11" t="inlineStr">
        <is>
          <t>Qty</t>
        </is>
      </c>
      <c r="D19" s="11" t="inlineStr">
        <is>
          <t>Unit price (invoice currency)</t>
        </is>
      </c>
      <c r="E19" s="11" t="inlineStr">
        <is>
          <t>Line value (your currency)</t>
        </is>
      </c>
      <c r="F19" s="11" t="inlineStr">
        <is>
          <t>Gross weight (kg)</t>
        </is>
      </c>
      <c r="G19" s="11" t="inlineStr">
        <is>
          <t>Share of costs</t>
        </is>
      </c>
      <c r="H19" s="11" t="inlineStr">
        <is>
          <t>Freight + insurance allocated</t>
        </is>
      </c>
      <c r="I19" s="11" t="inlineStr">
        <is>
          <t>Other costs allocated</t>
        </is>
      </c>
      <c r="J19" s="11" t="inlineStr">
        <is>
          <t>Duty rate (%)</t>
        </is>
      </c>
      <c r="K19" s="11" t="inlineStr">
        <is>
          <t>Duty</t>
        </is>
      </c>
      <c r="L19" s="11" t="inlineStr">
        <is>
          <t>Landed cost (line)</t>
        </is>
      </c>
      <c r="M19" s="11" t="inlineStr">
        <is>
          <t>Landed cost per unit</t>
        </is>
      </c>
    </row>
    <row r="20">
      <c r="A20" s="12" t="n"/>
      <c r="B20" s="13" t="n"/>
      <c r="C20" s="14" t="n"/>
      <c r="D20" s="15" t="n"/>
      <c r="E20" s="16">
        <f>IF(AND(ISNUMBER(C20),ISNUMBER(D20)),ROUND(C20*D20*IF(ISNUMBER($I$5),$I$5,1),2),"")</f>
        <v/>
      </c>
      <c r="F20" s="17" t="n"/>
      <c r="G20" s="18">
        <f>IF(ISNUMBER(E20),IF(UPPER($C$6)="WEIGHT",IF(N($F$32)&gt;0,N(F20)/$F$32,""),IF(N($E$32)&gt;0,E20/$E$32,"")),"")</f>
        <v/>
      </c>
      <c r="H20" s="16">
        <f>IF(ISNUMBER(G20),ROUND(G20*$E$16,2),"")</f>
        <v/>
      </c>
      <c r="I20" s="16">
        <f>IF(ISNUMBER(G20),ROUND(G20*$E$17,2),"")</f>
        <v/>
      </c>
      <c r="J20" s="19" t="n"/>
      <c r="K20" s="16">
        <f>IF(ISNUMBER(E20),ROUND((E20+IF(UPPER($I$6)="FOB",0,N(H20)))*N(J20)/100,2),"")</f>
        <v/>
      </c>
      <c r="L20" s="16">
        <f>IF(ISNUMBER(E20),E20+N(H20)+N(I20)+N(K20),"")</f>
        <v/>
      </c>
      <c r="M20" s="20">
        <f>IF(AND(ISNUMBER(L20),N(C20)&gt;0),ROUND(L20/C20,4),"")</f>
        <v/>
      </c>
    </row>
    <row r="21">
      <c r="A21" s="12" t="n"/>
      <c r="B21" s="13" t="n"/>
      <c r="C21" s="14" t="n"/>
      <c r="D21" s="15" t="n"/>
      <c r="E21" s="16">
        <f>IF(AND(ISNUMBER(C21),ISNUMBER(D21)),ROUND(C21*D21*IF(ISNUMBER($I$5),$I$5,1),2),"")</f>
        <v/>
      </c>
      <c r="F21" s="17" t="n"/>
      <c r="G21" s="18">
        <f>IF(ISNUMBER(E21),IF(UPPER($C$6)="WEIGHT",IF(N($F$32)&gt;0,N(F21)/$F$32,""),IF(N($E$32)&gt;0,E21/$E$32,"")),"")</f>
        <v/>
      </c>
      <c r="H21" s="16">
        <f>IF(ISNUMBER(G21),ROUND(G21*$E$16,2),"")</f>
        <v/>
      </c>
      <c r="I21" s="16">
        <f>IF(ISNUMBER(G21),ROUND(G21*$E$17,2),"")</f>
        <v/>
      </c>
      <c r="J21" s="19" t="n"/>
      <c r="K21" s="16">
        <f>IF(ISNUMBER(E21),ROUND((E21+IF(UPPER($I$6)="FOB",0,N(H21)))*N(J21)/100,2),"")</f>
        <v/>
      </c>
      <c r="L21" s="16">
        <f>IF(ISNUMBER(E21),E21+N(H21)+N(I21)+N(K21),"")</f>
        <v/>
      </c>
      <c r="M21" s="20">
        <f>IF(AND(ISNUMBER(L21),N(C21)&gt;0),ROUND(L21/C21,4),"")</f>
        <v/>
      </c>
    </row>
    <row r="22">
      <c r="A22" s="12" t="n"/>
      <c r="B22" s="13" t="n"/>
      <c r="C22" s="14" t="n"/>
      <c r="D22" s="15" t="n"/>
      <c r="E22" s="16">
        <f>IF(AND(ISNUMBER(C22),ISNUMBER(D22)),ROUND(C22*D22*IF(ISNUMBER($I$5),$I$5,1),2),"")</f>
        <v/>
      </c>
      <c r="F22" s="17" t="n"/>
      <c r="G22" s="18">
        <f>IF(ISNUMBER(E22),IF(UPPER($C$6)="WEIGHT",IF(N($F$32)&gt;0,N(F22)/$F$32,""),IF(N($E$32)&gt;0,E22/$E$32,"")),"")</f>
        <v/>
      </c>
      <c r="H22" s="16">
        <f>IF(ISNUMBER(G22),ROUND(G22*$E$16,2),"")</f>
        <v/>
      </c>
      <c r="I22" s="16">
        <f>IF(ISNUMBER(G22),ROUND(G22*$E$17,2),"")</f>
        <v/>
      </c>
      <c r="J22" s="19" t="n"/>
      <c r="K22" s="16">
        <f>IF(ISNUMBER(E22),ROUND((E22+IF(UPPER($I$6)="FOB",0,N(H22)))*N(J22)/100,2),"")</f>
        <v/>
      </c>
      <c r="L22" s="16">
        <f>IF(ISNUMBER(E22),E22+N(H22)+N(I22)+N(K22),"")</f>
        <v/>
      </c>
      <c r="M22" s="20">
        <f>IF(AND(ISNUMBER(L22),N(C22)&gt;0),ROUND(L22/C22,4),"")</f>
        <v/>
      </c>
    </row>
    <row r="23">
      <c r="A23" s="12" t="n"/>
      <c r="B23" s="13" t="n"/>
      <c r="C23" s="14" t="n"/>
      <c r="D23" s="15" t="n"/>
      <c r="E23" s="16">
        <f>IF(AND(ISNUMBER(C23),ISNUMBER(D23)),ROUND(C23*D23*IF(ISNUMBER($I$5),$I$5,1),2),"")</f>
        <v/>
      </c>
      <c r="F23" s="17" t="n"/>
      <c r="G23" s="18">
        <f>IF(ISNUMBER(E23),IF(UPPER($C$6)="WEIGHT",IF(N($F$32)&gt;0,N(F23)/$F$32,""),IF(N($E$32)&gt;0,E23/$E$32,"")),"")</f>
        <v/>
      </c>
      <c r="H23" s="16">
        <f>IF(ISNUMBER(G23),ROUND(G23*$E$16,2),"")</f>
        <v/>
      </c>
      <c r="I23" s="16">
        <f>IF(ISNUMBER(G23),ROUND(G23*$E$17,2),"")</f>
        <v/>
      </c>
      <c r="J23" s="19" t="n"/>
      <c r="K23" s="16">
        <f>IF(ISNUMBER(E23),ROUND((E23+IF(UPPER($I$6)="FOB",0,N(H23)))*N(J23)/100,2),"")</f>
        <v/>
      </c>
      <c r="L23" s="16">
        <f>IF(ISNUMBER(E23),E23+N(H23)+N(I23)+N(K23),"")</f>
        <v/>
      </c>
      <c r="M23" s="20">
        <f>IF(AND(ISNUMBER(L23),N(C23)&gt;0),ROUND(L23/C23,4),"")</f>
        <v/>
      </c>
    </row>
    <row r="24">
      <c r="A24" s="12" t="n"/>
      <c r="B24" s="13" t="n"/>
      <c r="C24" s="14" t="n"/>
      <c r="D24" s="15" t="n"/>
      <c r="E24" s="16">
        <f>IF(AND(ISNUMBER(C24),ISNUMBER(D24)),ROUND(C24*D24*IF(ISNUMBER($I$5),$I$5,1),2),"")</f>
        <v/>
      </c>
      <c r="F24" s="17" t="n"/>
      <c r="G24" s="18">
        <f>IF(ISNUMBER(E24),IF(UPPER($C$6)="WEIGHT",IF(N($F$32)&gt;0,N(F24)/$F$32,""),IF(N($E$32)&gt;0,E24/$E$32,"")),"")</f>
        <v/>
      </c>
      <c r="H24" s="16">
        <f>IF(ISNUMBER(G24),ROUND(G24*$E$16,2),"")</f>
        <v/>
      </c>
      <c r="I24" s="16">
        <f>IF(ISNUMBER(G24),ROUND(G24*$E$17,2),"")</f>
        <v/>
      </c>
      <c r="J24" s="19" t="n"/>
      <c r="K24" s="16">
        <f>IF(ISNUMBER(E24),ROUND((E24+IF(UPPER($I$6)="FOB",0,N(H24)))*N(J24)/100,2),"")</f>
        <v/>
      </c>
      <c r="L24" s="16">
        <f>IF(ISNUMBER(E24),E24+N(H24)+N(I24)+N(K24),"")</f>
        <v/>
      </c>
      <c r="M24" s="20">
        <f>IF(AND(ISNUMBER(L24),N(C24)&gt;0),ROUND(L24/C24,4),"")</f>
        <v/>
      </c>
    </row>
    <row r="25">
      <c r="A25" s="12" t="n"/>
      <c r="B25" s="13" t="n"/>
      <c r="C25" s="14" t="n"/>
      <c r="D25" s="15" t="n"/>
      <c r="E25" s="16">
        <f>IF(AND(ISNUMBER(C25),ISNUMBER(D25)),ROUND(C25*D25*IF(ISNUMBER($I$5),$I$5,1),2),"")</f>
        <v/>
      </c>
      <c r="F25" s="17" t="n"/>
      <c r="G25" s="18">
        <f>IF(ISNUMBER(E25),IF(UPPER($C$6)="WEIGHT",IF(N($F$32)&gt;0,N(F25)/$F$32,""),IF(N($E$32)&gt;0,E25/$E$32,"")),"")</f>
        <v/>
      </c>
      <c r="H25" s="16">
        <f>IF(ISNUMBER(G25),ROUND(G25*$E$16,2),"")</f>
        <v/>
      </c>
      <c r="I25" s="16">
        <f>IF(ISNUMBER(G25),ROUND(G25*$E$17,2),"")</f>
        <v/>
      </c>
      <c r="J25" s="19" t="n"/>
      <c r="K25" s="16">
        <f>IF(ISNUMBER(E25),ROUND((E25+IF(UPPER($I$6)="FOB",0,N(H25)))*N(J25)/100,2),"")</f>
        <v/>
      </c>
      <c r="L25" s="16">
        <f>IF(ISNUMBER(E25),E25+N(H25)+N(I25)+N(K25),"")</f>
        <v/>
      </c>
      <c r="M25" s="20">
        <f>IF(AND(ISNUMBER(L25),N(C25)&gt;0),ROUND(L25/C25,4),"")</f>
        <v/>
      </c>
    </row>
    <row r="26">
      <c r="A26" s="12" t="n"/>
      <c r="B26" s="13" t="n"/>
      <c r="C26" s="14" t="n"/>
      <c r="D26" s="15" t="n"/>
      <c r="E26" s="16">
        <f>IF(AND(ISNUMBER(C26),ISNUMBER(D26)),ROUND(C26*D26*IF(ISNUMBER($I$5),$I$5,1),2),"")</f>
        <v/>
      </c>
      <c r="F26" s="17" t="n"/>
      <c r="G26" s="18">
        <f>IF(ISNUMBER(E26),IF(UPPER($C$6)="WEIGHT",IF(N($F$32)&gt;0,N(F26)/$F$32,""),IF(N($E$32)&gt;0,E26/$E$32,"")),"")</f>
        <v/>
      </c>
      <c r="H26" s="16">
        <f>IF(ISNUMBER(G26),ROUND(G26*$E$16,2),"")</f>
        <v/>
      </c>
      <c r="I26" s="16">
        <f>IF(ISNUMBER(G26),ROUND(G26*$E$17,2),"")</f>
        <v/>
      </c>
      <c r="J26" s="19" t="n"/>
      <c r="K26" s="16">
        <f>IF(ISNUMBER(E26),ROUND((E26+IF(UPPER($I$6)="FOB",0,N(H26)))*N(J26)/100,2),"")</f>
        <v/>
      </c>
      <c r="L26" s="16">
        <f>IF(ISNUMBER(E26),E26+N(H26)+N(I26)+N(K26),"")</f>
        <v/>
      </c>
      <c r="M26" s="20">
        <f>IF(AND(ISNUMBER(L26),N(C26)&gt;0),ROUND(L26/C26,4),"")</f>
        <v/>
      </c>
    </row>
    <row r="27">
      <c r="A27" s="12" t="n"/>
      <c r="B27" s="13" t="n"/>
      <c r="C27" s="14" t="n"/>
      <c r="D27" s="15" t="n"/>
      <c r="E27" s="16">
        <f>IF(AND(ISNUMBER(C27),ISNUMBER(D27)),ROUND(C27*D27*IF(ISNUMBER($I$5),$I$5,1),2),"")</f>
        <v/>
      </c>
      <c r="F27" s="17" t="n"/>
      <c r="G27" s="18">
        <f>IF(ISNUMBER(E27),IF(UPPER($C$6)="WEIGHT",IF(N($F$32)&gt;0,N(F27)/$F$32,""),IF(N($E$32)&gt;0,E27/$E$32,"")),"")</f>
        <v/>
      </c>
      <c r="H27" s="16">
        <f>IF(ISNUMBER(G27),ROUND(G27*$E$16,2),"")</f>
        <v/>
      </c>
      <c r="I27" s="16">
        <f>IF(ISNUMBER(G27),ROUND(G27*$E$17,2),"")</f>
        <v/>
      </c>
      <c r="J27" s="19" t="n"/>
      <c r="K27" s="16">
        <f>IF(ISNUMBER(E27),ROUND((E27+IF(UPPER($I$6)="FOB",0,N(H27)))*N(J27)/100,2),"")</f>
        <v/>
      </c>
      <c r="L27" s="16">
        <f>IF(ISNUMBER(E27),E27+N(H27)+N(I27)+N(K27),"")</f>
        <v/>
      </c>
      <c r="M27" s="20">
        <f>IF(AND(ISNUMBER(L27),N(C27)&gt;0),ROUND(L27/C27,4),"")</f>
        <v/>
      </c>
    </row>
    <row r="28">
      <c r="A28" s="12" t="n"/>
      <c r="B28" s="13" t="n"/>
      <c r="C28" s="14" t="n"/>
      <c r="D28" s="15" t="n"/>
      <c r="E28" s="16">
        <f>IF(AND(ISNUMBER(C28),ISNUMBER(D28)),ROUND(C28*D28*IF(ISNUMBER($I$5),$I$5,1),2),"")</f>
        <v/>
      </c>
      <c r="F28" s="17" t="n"/>
      <c r="G28" s="18">
        <f>IF(ISNUMBER(E28),IF(UPPER($C$6)="WEIGHT",IF(N($F$32)&gt;0,N(F28)/$F$32,""),IF(N($E$32)&gt;0,E28/$E$32,"")),"")</f>
        <v/>
      </c>
      <c r="H28" s="16">
        <f>IF(ISNUMBER(G28),ROUND(G28*$E$16,2),"")</f>
        <v/>
      </c>
      <c r="I28" s="16">
        <f>IF(ISNUMBER(G28),ROUND(G28*$E$17,2),"")</f>
        <v/>
      </c>
      <c r="J28" s="19" t="n"/>
      <c r="K28" s="16">
        <f>IF(ISNUMBER(E28),ROUND((E28+IF(UPPER($I$6)="FOB",0,N(H28)))*N(J28)/100,2),"")</f>
        <v/>
      </c>
      <c r="L28" s="16">
        <f>IF(ISNUMBER(E28),E28+N(H28)+N(I28)+N(K28),"")</f>
        <v/>
      </c>
      <c r="M28" s="20">
        <f>IF(AND(ISNUMBER(L28),N(C28)&gt;0),ROUND(L28/C28,4),"")</f>
        <v/>
      </c>
    </row>
    <row r="29">
      <c r="A29" s="12" t="n"/>
      <c r="B29" s="13" t="n"/>
      <c r="C29" s="14" t="n"/>
      <c r="D29" s="15" t="n"/>
      <c r="E29" s="16">
        <f>IF(AND(ISNUMBER(C29),ISNUMBER(D29)),ROUND(C29*D29*IF(ISNUMBER($I$5),$I$5,1),2),"")</f>
        <v/>
      </c>
      <c r="F29" s="17" t="n"/>
      <c r="G29" s="18">
        <f>IF(ISNUMBER(E29),IF(UPPER($C$6)="WEIGHT",IF(N($F$32)&gt;0,N(F29)/$F$32,""),IF(N($E$32)&gt;0,E29/$E$32,"")),"")</f>
        <v/>
      </c>
      <c r="H29" s="16">
        <f>IF(ISNUMBER(G29),ROUND(G29*$E$16,2),"")</f>
        <v/>
      </c>
      <c r="I29" s="16">
        <f>IF(ISNUMBER(G29),ROUND(G29*$E$17,2),"")</f>
        <v/>
      </c>
      <c r="J29" s="19" t="n"/>
      <c r="K29" s="16">
        <f>IF(ISNUMBER(E29),ROUND((E29+IF(UPPER($I$6)="FOB",0,N(H29)))*N(J29)/100,2),"")</f>
        <v/>
      </c>
      <c r="L29" s="16">
        <f>IF(ISNUMBER(E29),E29+N(H29)+N(I29)+N(K29),"")</f>
        <v/>
      </c>
      <c r="M29" s="20">
        <f>IF(AND(ISNUMBER(L29),N(C29)&gt;0),ROUND(L29/C29,4),"")</f>
        <v/>
      </c>
    </row>
    <row r="30">
      <c r="A30" s="12" t="n"/>
      <c r="B30" s="13" t="n"/>
      <c r="C30" s="14" t="n"/>
      <c r="D30" s="15" t="n"/>
      <c r="E30" s="16">
        <f>IF(AND(ISNUMBER(C30),ISNUMBER(D30)),ROUND(C30*D30*IF(ISNUMBER($I$5),$I$5,1),2),"")</f>
        <v/>
      </c>
      <c r="F30" s="17" t="n"/>
      <c r="G30" s="18">
        <f>IF(ISNUMBER(E30),IF(UPPER($C$6)="WEIGHT",IF(N($F$32)&gt;0,N(F30)/$F$32,""),IF(N($E$32)&gt;0,E30/$E$32,"")),"")</f>
        <v/>
      </c>
      <c r="H30" s="16">
        <f>IF(ISNUMBER(G30),ROUND(G30*$E$16,2),"")</f>
        <v/>
      </c>
      <c r="I30" s="16">
        <f>IF(ISNUMBER(G30),ROUND(G30*$E$17,2),"")</f>
        <v/>
      </c>
      <c r="J30" s="19" t="n"/>
      <c r="K30" s="16">
        <f>IF(ISNUMBER(E30),ROUND((E30+IF(UPPER($I$6)="FOB",0,N(H30)))*N(J30)/100,2),"")</f>
        <v/>
      </c>
      <c r="L30" s="16">
        <f>IF(ISNUMBER(E30),E30+N(H30)+N(I30)+N(K30),"")</f>
        <v/>
      </c>
      <c r="M30" s="20">
        <f>IF(AND(ISNUMBER(L30),N(C30)&gt;0),ROUND(L30/C30,4),"")</f>
        <v/>
      </c>
    </row>
    <row r="31">
      <c r="A31" s="12" t="n"/>
      <c r="B31" s="13" t="n"/>
      <c r="C31" s="14" t="n"/>
      <c r="D31" s="15" t="n"/>
      <c r="E31" s="16">
        <f>IF(AND(ISNUMBER(C31),ISNUMBER(D31)),ROUND(C31*D31*IF(ISNUMBER($I$5),$I$5,1),2),"")</f>
        <v/>
      </c>
      <c r="F31" s="17" t="n"/>
      <c r="G31" s="18">
        <f>IF(ISNUMBER(E31),IF(UPPER($C$6)="WEIGHT",IF(N($F$32)&gt;0,N(F31)/$F$32,""),IF(N($E$32)&gt;0,E31/$E$32,"")),"")</f>
        <v/>
      </c>
      <c r="H31" s="16">
        <f>IF(ISNUMBER(G31),ROUND(G31*$E$16,2),"")</f>
        <v/>
      </c>
      <c r="I31" s="16">
        <f>IF(ISNUMBER(G31),ROUND(G31*$E$17,2),"")</f>
        <v/>
      </c>
      <c r="J31" s="19" t="n"/>
      <c r="K31" s="16">
        <f>IF(ISNUMBER(E31),ROUND((E31+IF(UPPER($I$6)="FOB",0,N(H31)))*N(J31)/100,2),"")</f>
        <v/>
      </c>
      <c r="L31" s="16">
        <f>IF(ISNUMBER(E31),E31+N(H31)+N(I31)+N(K31),"")</f>
        <v/>
      </c>
      <c r="M31" s="20">
        <f>IF(AND(ISNUMBER(L31),N(C31)&gt;0),ROUND(L31/C31,4),"")</f>
        <v/>
      </c>
    </row>
    <row r="32">
      <c r="A32" s="21" t="inlineStr">
        <is>
          <t>TOTAL</t>
        </is>
      </c>
      <c r="C32" s="22">
        <f>SUM(C20:C31)</f>
        <v/>
      </c>
      <c r="E32" s="23">
        <f>SUM(E20:E31)</f>
        <v/>
      </c>
      <c r="F32" s="24">
        <f>SUM(F20:F31)</f>
        <v/>
      </c>
      <c r="G32" s="25">
        <f>SUM(G20:G31)</f>
        <v/>
      </c>
      <c r="H32" s="23">
        <f>SUM(H20:H31)</f>
        <v/>
      </c>
      <c r="I32" s="23">
        <f>SUM(I20:I31)</f>
        <v/>
      </c>
      <c r="K32" s="23">
        <f>SUM(K20:K31)</f>
        <v/>
      </c>
      <c r="L32" s="23">
        <f>SUM(L20:L31)</f>
        <v/>
      </c>
    </row>
    <row r="34">
      <c r="A34" s="3" t="inlineStr">
        <is>
          <t>Costs not included (e.g. recoverable VAT)</t>
        </is>
      </c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</row>
    <row r="35">
      <c r="A35" s="3" t="inlineStr">
        <is>
          <t>Prepared by and date</t>
        </is>
      </c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</row>
    <row r="37" ht="24" customHeight="1">
      <c r="A37" s="26" t="inlineStr">
        <is>
          <t>Allocation: VALUE or WEIGHT in C6. Duty base in I6: CIF adds each line's share of freight and insurance to its value, FOB does not. Use each item's duty rate from your country's tariff. Totals may differ by a few cents because of rounding. Guide: https://triplicatedocs.com/landed-cost-template/</t>
        </is>
      </c>
    </row>
    <row r="39">
      <c r="A39" s="27" t="inlineStr">
        <is>
          <t>Free template from Triplicate. Make a matching proforma invoice, commercial invoice and packing list from one form at https://triplicatedocs.com</t>
        </is>
      </c>
    </row>
  </sheetData>
  <mergeCells count="35">
    <mergeCell ref="A17:D17"/>
    <mergeCell ref="F5:H5"/>
    <mergeCell ref="I6:M6"/>
    <mergeCell ref="A10:D10"/>
    <mergeCell ref="A6:B6"/>
    <mergeCell ref="A13:D13"/>
    <mergeCell ref="A9:D9"/>
    <mergeCell ref="D35:M35"/>
    <mergeCell ref="A15:D15"/>
    <mergeCell ref="A39:M39"/>
    <mergeCell ref="A11:D11"/>
    <mergeCell ref="D34:M34"/>
    <mergeCell ref="A35:C35"/>
    <mergeCell ref="A3:B3"/>
    <mergeCell ref="I3:M3"/>
    <mergeCell ref="A1:M1"/>
    <mergeCell ref="A5:B5"/>
    <mergeCell ref="A32:B32"/>
    <mergeCell ref="C3:E3"/>
    <mergeCell ref="F4:H4"/>
    <mergeCell ref="A16:D16"/>
    <mergeCell ref="A8:E8"/>
    <mergeCell ref="I5:M5"/>
    <mergeCell ref="A34:C34"/>
    <mergeCell ref="C6:E6"/>
    <mergeCell ref="A4:B4"/>
    <mergeCell ref="I4:M4"/>
    <mergeCell ref="F6:H6"/>
    <mergeCell ref="C5:E5"/>
    <mergeCell ref="A37:M37"/>
    <mergeCell ref="A12:D12"/>
    <mergeCell ref="C4:E4"/>
    <mergeCell ref="F3:H3"/>
    <mergeCell ref="A2:M2"/>
    <mergeCell ref="A14:D14"/>
  </mergeCells>
  <printOptions horizontalCentered="1"/>
  <pageMargins left="0.4" right="0.4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2026-10-15T15:54:43Z</dcterms:created>
  <dcterms:modified xmlns:dcterms="http://purl.org/dc/terms/" xmlns:xsi="http://www.w3.org/2001/XMLSchema-instance" xsi:type="dcterms:W3CDTF">2026-10-15T15:54:43Z</dcterms:modified>
</cp:coreProperties>
</file>